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0\1 výzva\"/>
    </mc:Choice>
  </mc:AlternateContent>
  <xr:revisionPtr revIDLastSave="0" documentId="13_ncr:1_{3D895279-E496-4F0B-AA28-185324377C91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technika'!$B$1:$S$18</definedName>
  </definedNames>
  <calcPr calcId="191029"/>
</workbook>
</file>

<file path=xl/calcChain.xml><?xml version="1.0" encoding="utf-8"?>
<calcChain xmlns="http://schemas.openxmlformats.org/spreadsheetml/2006/main">
  <c r="R9" i="1" l="1"/>
  <c r="S9" i="1"/>
  <c r="O9" i="1"/>
  <c r="R8" i="1" l="1"/>
  <c r="S8" i="1"/>
  <c r="O8" i="1"/>
  <c r="O7" i="1" l="1"/>
  <c r="P12" i="1" s="1"/>
  <c r="R7" i="1" l="1"/>
  <c r="Q12" i="1" s="1"/>
  <c r="S7" i="1"/>
</calcChain>
</file>

<file path=xl/sharedStrings.xml><?xml version="1.0" encoding="utf-8"?>
<sst xmlns="http://schemas.openxmlformats.org/spreadsheetml/2006/main" count="54" uniqueCount="46">
  <si>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</si>
  <si>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</si>
  <si>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</si>
  <si>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</si>
  <si>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</si>
  <si>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</si>
  <si>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</si>
  <si>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</si>
  <si>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</si>
  <si>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</si>
  <si>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</si>
  <si>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</si>
  <si>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</si>
  <si>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</si>
  <si>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</si>
  <si>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</si>
  <si>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</si>
  <si>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</si>
  <si>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</si>
  <si>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</si>
  <si>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</si>
  <si>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</si>
  <si>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</si>
  <si>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</si>
  <si>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</si>
  <si>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</si>
  <si>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</si>
  <si>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</si>
  <si>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</si>
  <si>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</si>
  <si>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070 - 2021 </t>
  </si>
  <si>
    <t>Ing. Jan Molnár, Ph.D.,
Tel.: 37763 4441</t>
  </si>
  <si>
    <t>Univerzitní 26,
301 00 Plzeň,
Fakulta elektrotechnická - RICE,
místnost EC 311</t>
  </si>
  <si>
    <t>Mobilní pracovní stanice s certifikací ISV. 
Výkon procesoru v Passmark CPU více než 12 500 bodů, minimálně 6 jader. 
Operační paměť min. 32 GB (DDR4, 2 933 MHz). 
Pevný disk o kapacitě min. 512GB SSD M.2 PCIe.  
Grafická karta s pamětí min. 4GB DDR5 (Thunderbolt), G3D benchmark min. 3600 bodů. 
Integrovaná čtečka paměťových karet uSD. 
Integrovaná dvoupásmová wifi karta 802.11ac/a/b/g/n a min. bluetooth 5. 
Integrovaná kamera s min. HD rozlišením (720p) a mikrofonem.
Display antireflexní 15,6" s rozlišením min. FHD (1920x1080). 
Konektory RJ-45 GLAN, minimálně 3x USB3.0 port,  port USB 3.2 2. generace Type-C s rozhraním DisplayPort/Thunderbolt HDMI, konektory pro sluchátka a mikrofon, port HDMI 2.0. 
Operační systém Windows 10 pro - OS Windows požadujeme z důvodu kompatibility s interními aplikacemi ZČU (Stag, Magion,...).
Záruční doba min. 3 roky NBD on-site. 
Akumulátor min. 60Wh (záruční doba shodná se zaárukou na NTB). 
Klávesnice CZ s podsvícením. Numerická klávesnice.  
Podpora ovladačů pro Windows 10 (64-bit) a vyšší verze Windows.
Podpora prostřednictvím internetu musí umožňovat stahování ovladačů a manuálu z internetu adresně pro konkrétní zadaný typ (sériové číslo) zařízení.</t>
  </si>
  <si>
    <t>Výkonný notebook 15,6"</t>
  </si>
  <si>
    <t>Ivana Jílková,
Tel.: 37763 1085, 
E-mail: ijilkova@rek.zcu.cz</t>
  </si>
  <si>
    <t>Univerzitní 22,
301 00 Plzeň,
budova Fakulty strojní - Projektové centrum,
místnost UF 215</t>
  </si>
  <si>
    <t>Notebook 15,6" včetně brašny</t>
  </si>
  <si>
    <t>SGS-2021-015   
Podpora tvůrčí činnosti studentů na Katedře politologie a mezinárodních vztahů</t>
  </si>
  <si>
    <t>ANO</t>
  </si>
  <si>
    <t>Mgr. Pavel Hulec, 
Tel.: 721 625 840,
E-mail: hulec@kap.zcu.cz</t>
  </si>
  <si>
    <t>Jungmannova 1,
301 00 Plzeň, 
Fakulta filozofická -
Katedra politologie a mezinárodních vztahů,
místnost JJ 307</t>
  </si>
  <si>
    <t>Notebook 15,6"</t>
  </si>
  <si>
    <t xml:space="preserve">Provedení notebooku klasické.
Výkon procesoru v Passmark CPU vice než 6 850 bodů (platné ke dni 19.1.2021), minimálně 4 jádra.
Operační paměť minimálně 8 GB.
Disk SATA SSD disk o kapacitě minimálně 250 GB.
Integrovaná wifi karta.
Display min. Full HD 15,6" s rozlišením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umožnovat stahování ovladačů a manuálu z internetu adresně pro konkrétní zadaný typ (sériové číslo) zařízení.
Záruka na zboží min. 36 měsíců, servis NBD on site. </t>
  </si>
  <si>
    <t>Provedení notebooku klasické.
Výkon procesoru v Passmark CPU vice než 6 850 bodů (platné ke dni 19.1.2021), minimálně 4 jádra.
Operační paměť minimálně 16 GB.
SATA SSD disk o kapacitě minimálně 500 GB.
Integrovaná wifi karta.
Display min Full HD 15,6" s rozlišením 1920x1080, provedení matné.
Webkamera a mikrofon.
Síťová karta 1 Gb/s Ethernet s podporou PXE.
Konktor RJ-45 integerovaný přímo na těle NTB.
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
Včetně kompatibilní brašny: černá barva, na zip, rukojeť na obalu, 1 hlavní plus 1 přední kapsa, odnímatelný ramenní popruh, hmotnost max. do 0,5 kg.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</si>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</sst>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164" fontId="12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20317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20317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20683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16250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20317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20678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20683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16250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20317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20678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20683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16250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20317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20678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20683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20317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20317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20678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20683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16250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20317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20678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20321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91440</xdr:colOff>
      <xdr:row>77</xdr:row>
      <xdr:rowOff>18604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53674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16250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16249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20318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16250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172565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53674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54799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207983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53674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16250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16249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54799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172565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54799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207983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207983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172565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20683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16250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16249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53674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54799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172565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54799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207983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53674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207983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172565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54799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53674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16250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16249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20318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16250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54799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172565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54799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207983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53674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54799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53682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207983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16248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16250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16248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20317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16245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16248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16247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16247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16248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16248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16251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16246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16247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16248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16250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74</xdr:row>
      <xdr:rowOff>98498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132900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53674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20839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16250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16246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16247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58270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54800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172565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9"/>
  <sheetViews>
    <sheetView tabSelected="1" topLeftCell="G1" zoomScale="66" zoomScaleNormal="66" workbookViewId="0">
      <selection activeCell="K7" sqref="K7:L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23.332031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48.88671875" style="5" customWidth="1"/>
    <col min="12" max="12" width="28.33203125" style="5" customWidth="1"/>
    <col min="13" max="13" width="45.33203125" style="4" customWidth="1"/>
    <col min="14" max="14" width="31.88671875" style="4" customWidth="1"/>
    <col min="15" max="15" width="15.5546875" style="4" hidden="1" customWidth="1"/>
    <col min="16" max="16" width="20.6640625" style="5" bestFit="1" customWidth="1"/>
    <col min="17" max="17" width="23.88671875" style="5" customWidth="1"/>
    <col min="18" max="18" width="21" style="5" bestFit="1" customWidth="1"/>
    <col min="19" max="19" width="20.6640625" style="5" customWidth="1"/>
    <col min="20" max="20" width="12.6640625" style="5" hidden="1" customWidth="1"/>
    <col min="21" max="21" width="37.109375" style="6" customWidth="1"/>
    <col min="22" max="16384" width="8.88671875" style="5"/>
  </cols>
  <sheetData>
    <row r="1" spans="1:21" ht="40.950000000000003" customHeight="1" x14ac:dyDescent="0.3">
      <c r="B1" s="93" t="s">
        <v>30</v>
      </c>
      <c r="C1" s="94"/>
      <c r="D1" s="94"/>
      <c r="E1" s="35"/>
      <c r="Q1" s="30"/>
      <c r="R1" s="30"/>
      <c r="S1" s="30"/>
      <c r="U1" s="30"/>
    </row>
    <row r="2" spans="1:21" ht="18.75" customHeight="1" x14ac:dyDescent="0.3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95" customHeight="1" x14ac:dyDescent="0.3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95" customHeight="1" thickBot="1" x14ac:dyDescent="0.35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5">
      <c r="B5" s="16"/>
      <c r="C5" s="17"/>
      <c r="D5" s="3"/>
      <c r="G5" s="91" t="s">
        <v>2</v>
      </c>
      <c r="H5" s="92"/>
      <c r="I5" s="1"/>
      <c r="J5" s="5"/>
      <c r="M5" s="1"/>
      <c r="N5" s="19"/>
      <c r="O5" s="19"/>
      <c r="Q5" s="18" t="s">
        <v>2</v>
      </c>
      <c r="U5" s="37"/>
    </row>
    <row r="6" spans="1:21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22</v>
      </c>
      <c r="H6" s="46" t="s">
        <v>26</v>
      </c>
      <c r="I6" s="40" t="s">
        <v>15</v>
      </c>
      <c r="J6" s="39" t="s">
        <v>16</v>
      </c>
      <c r="K6" s="39" t="s">
        <v>45</v>
      </c>
      <c r="L6" s="42" t="s">
        <v>17</v>
      </c>
      <c r="M6" s="41" t="s">
        <v>18</v>
      </c>
      <c r="N6" s="41" t="s">
        <v>23</v>
      </c>
      <c r="O6" s="41" t="s">
        <v>19</v>
      </c>
      <c r="P6" s="39" t="s">
        <v>5</v>
      </c>
      <c r="Q6" s="43" t="s">
        <v>6</v>
      </c>
      <c r="R6" s="84" t="s">
        <v>7</v>
      </c>
      <c r="S6" s="44" t="s">
        <v>8</v>
      </c>
      <c r="T6" s="41" t="s">
        <v>20</v>
      </c>
      <c r="U6" s="41" t="s">
        <v>21</v>
      </c>
    </row>
    <row r="7" spans="1:21" ht="345.75" customHeight="1" thickTop="1" thickBot="1" x14ac:dyDescent="0.35">
      <c r="A7" s="20"/>
      <c r="B7" s="48">
        <v>1</v>
      </c>
      <c r="C7" s="49" t="s">
        <v>34</v>
      </c>
      <c r="D7" s="50">
        <v>1</v>
      </c>
      <c r="E7" s="51" t="s">
        <v>29</v>
      </c>
      <c r="F7" s="52" t="s">
        <v>33</v>
      </c>
      <c r="G7" s="85"/>
      <c r="H7" s="85"/>
      <c r="I7" s="49" t="s">
        <v>24</v>
      </c>
      <c r="J7" s="51" t="s">
        <v>25</v>
      </c>
      <c r="K7" s="51"/>
      <c r="L7" s="53" t="s">
        <v>31</v>
      </c>
      <c r="M7" s="53" t="s">
        <v>32</v>
      </c>
      <c r="N7" s="54">
        <v>21</v>
      </c>
      <c r="O7" s="55">
        <f>D7*P7</f>
        <v>36450</v>
      </c>
      <c r="P7" s="56">
        <v>36450</v>
      </c>
      <c r="Q7" s="88"/>
      <c r="R7" s="57">
        <f>D7*Q7</f>
        <v>0</v>
      </c>
      <c r="S7" s="58" t="str">
        <f t="shared" ref="S7" si="0">IF(ISNUMBER(Q7), IF(Q7&gt;P7,"NEVYHOVUJE","VYHOVUJE")," ")</f>
        <v xml:space="preserve"> </v>
      </c>
      <c r="T7" s="51"/>
      <c r="U7" s="51" t="s">
        <v>11</v>
      </c>
    </row>
    <row r="8" spans="1:21" ht="369.75" customHeight="1" thickBot="1" x14ac:dyDescent="0.35">
      <c r="A8" s="20"/>
      <c r="B8" s="67">
        <v>2</v>
      </c>
      <c r="C8" s="68" t="s">
        <v>37</v>
      </c>
      <c r="D8" s="69">
        <v>2</v>
      </c>
      <c r="E8" s="70" t="s">
        <v>29</v>
      </c>
      <c r="F8" s="82" t="s">
        <v>44</v>
      </c>
      <c r="G8" s="86"/>
      <c r="H8" s="86"/>
      <c r="I8" s="71" t="s">
        <v>24</v>
      </c>
      <c r="J8" s="70" t="s">
        <v>25</v>
      </c>
      <c r="K8" s="70"/>
      <c r="L8" s="73" t="s">
        <v>35</v>
      </c>
      <c r="M8" s="72" t="s">
        <v>36</v>
      </c>
      <c r="N8" s="74">
        <v>21</v>
      </c>
      <c r="O8" s="75">
        <f>D8*P8</f>
        <v>53200</v>
      </c>
      <c r="P8" s="76">
        <v>26600</v>
      </c>
      <c r="Q8" s="89"/>
      <c r="R8" s="77">
        <f>D8*Q8</f>
        <v>0</v>
      </c>
      <c r="S8" s="78" t="str">
        <f t="shared" ref="S8" si="1">IF(ISNUMBER(Q8), IF(Q8&gt;P8,"NEVYHOVUJE","VYHOVUJE")," ")</f>
        <v xml:space="preserve"> </v>
      </c>
      <c r="T8" s="70"/>
      <c r="U8" s="70" t="s">
        <v>11</v>
      </c>
    </row>
    <row r="9" spans="1:21" ht="369.75" customHeight="1" thickBot="1" x14ac:dyDescent="0.35">
      <c r="A9" s="20"/>
      <c r="B9" s="59">
        <v>3</v>
      </c>
      <c r="C9" s="79" t="s">
        <v>42</v>
      </c>
      <c r="D9" s="60">
        <v>1</v>
      </c>
      <c r="E9" s="61" t="s">
        <v>29</v>
      </c>
      <c r="F9" s="81" t="s">
        <v>43</v>
      </c>
      <c r="G9" s="87"/>
      <c r="H9" s="87"/>
      <c r="I9" s="79" t="s">
        <v>24</v>
      </c>
      <c r="J9" s="61" t="s">
        <v>39</v>
      </c>
      <c r="K9" s="61" t="s">
        <v>38</v>
      </c>
      <c r="L9" s="80" t="s">
        <v>40</v>
      </c>
      <c r="M9" s="80" t="s">
        <v>41</v>
      </c>
      <c r="N9" s="62">
        <v>21</v>
      </c>
      <c r="O9" s="63">
        <f>D9*P9</f>
        <v>20000</v>
      </c>
      <c r="P9" s="64">
        <v>20000</v>
      </c>
      <c r="Q9" s="90"/>
      <c r="R9" s="65">
        <f>D9*Q9</f>
        <v>0</v>
      </c>
      <c r="S9" s="66" t="str">
        <f t="shared" ref="S9" si="2">IF(ISNUMBER(Q9), IF(Q9&gt;P9,"NEVYHOVUJE","VYHOVUJE")," ")</f>
        <v xml:space="preserve"> </v>
      </c>
      <c r="T9" s="61"/>
      <c r="U9" s="61" t="s">
        <v>11</v>
      </c>
    </row>
    <row r="10" spans="1:21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M10" s="5"/>
      <c r="N10" s="5"/>
      <c r="O10" s="5"/>
    </row>
    <row r="11" spans="1:21" ht="82.95" customHeight="1" thickTop="1" thickBot="1" x14ac:dyDescent="0.35">
      <c r="B11" s="99" t="s">
        <v>28</v>
      </c>
      <c r="C11" s="99"/>
      <c r="D11" s="99"/>
      <c r="E11" s="99"/>
      <c r="F11" s="99"/>
      <c r="G11" s="99"/>
      <c r="H11" s="99"/>
      <c r="I11" s="99"/>
      <c r="J11" s="21"/>
      <c r="K11" s="21"/>
      <c r="L11" s="7"/>
      <c r="M11" s="7"/>
      <c r="N11" s="22"/>
      <c r="O11" s="22"/>
      <c r="P11" s="23" t="s">
        <v>9</v>
      </c>
      <c r="Q11" s="100" t="s">
        <v>10</v>
      </c>
      <c r="R11" s="101"/>
      <c r="S11" s="102"/>
      <c r="T11" s="24"/>
      <c r="U11" s="25"/>
    </row>
    <row r="12" spans="1:21" ht="43.2" customHeight="1" thickTop="1" thickBot="1" x14ac:dyDescent="0.35">
      <c r="B12" s="95" t="s">
        <v>27</v>
      </c>
      <c r="C12" s="95"/>
      <c r="D12" s="95"/>
      <c r="E12" s="95"/>
      <c r="F12" s="95"/>
      <c r="G12" s="95"/>
      <c r="I12" s="26"/>
      <c r="L12" s="9"/>
      <c r="M12" s="9"/>
      <c r="N12" s="27"/>
      <c r="O12" s="27"/>
      <c r="P12" s="28">
        <f>SUM(O7:O9)</f>
        <v>109650</v>
      </c>
      <c r="Q12" s="96">
        <f>SUM(R7:R9)</f>
        <v>0</v>
      </c>
      <c r="R12" s="97"/>
      <c r="S12" s="98"/>
    </row>
    <row r="13" spans="1:21" ht="15" thickTop="1" x14ac:dyDescent="0.3">
      <c r="H13" s="83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3">
      <c r="B14" s="47"/>
      <c r="C14" s="47"/>
      <c r="D14" s="47"/>
      <c r="E14" s="47"/>
      <c r="F14" s="47"/>
      <c r="G14" s="83"/>
      <c r="H14" s="83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3">
      <c r="B15" s="47"/>
      <c r="C15" s="47"/>
      <c r="D15" s="47"/>
      <c r="E15" s="47"/>
      <c r="F15" s="47"/>
      <c r="G15" s="83"/>
      <c r="H15" s="83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3">
      <c r="B16" s="47"/>
      <c r="C16" s="47"/>
      <c r="D16" s="47"/>
      <c r="E16" s="47"/>
      <c r="F16" s="47"/>
      <c r="G16" s="83"/>
      <c r="H16" s="83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95" customHeight="1" x14ac:dyDescent="0.3">
      <c r="C17" s="21"/>
      <c r="D17" s="29"/>
      <c r="E17" s="21"/>
      <c r="F17" s="21"/>
      <c r="G17" s="83"/>
      <c r="H17" s="83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95" customHeight="1" x14ac:dyDescent="0.3">
      <c r="H18" s="36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95" customHeight="1" x14ac:dyDescent="0.3">
      <c r="C19" s="21"/>
      <c r="D19" s="29"/>
      <c r="E19" s="21"/>
      <c r="F19" s="21"/>
      <c r="G19" s="83"/>
      <c r="H19" s="83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95" customHeight="1" x14ac:dyDescent="0.3">
      <c r="C20" s="21"/>
      <c r="D20" s="29"/>
      <c r="E20" s="21"/>
      <c r="F20" s="21"/>
      <c r="G20" s="83"/>
      <c r="H20" s="83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95" customHeight="1" x14ac:dyDescent="0.3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95" customHeight="1" x14ac:dyDescent="0.3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95" customHeight="1" x14ac:dyDescent="0.3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95" customHeight="1" x14ac:dyDescent="0.3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95" customHeight="1" x14ac:dyDescent="0.3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95" customHeight="1" x14ac:dyDescent="0.3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95" customHeight="1" x14ac:dyDescent="0.3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95" customHeight="1" x14ac:dyDescent="0.3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95" customHeight="1" x14ac:dyDescent="0.3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95" customHeight="1" x14ac:dyDescent="0.3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95" customHeight="1" x14ac:dyDescent="0.3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95" customHeight="1" x14ac:dyDescent="0.3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95" customHeight="1" x14ac:dyDescent="0.3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95" customHeight="1" x14ac:dyDescent="0.3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95" customHeight="1" x14ac:dyDescent="0.3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95" customHeight="1" x14ac:dyDescent="0.3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95" customHeight="1" x14ac:dyDescent="0.3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95" customHeight="1" x14ac:dyDescent="0.3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95" customHeight="1" x14ac:dyDescent="0.3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95" customHeight="1" x14ac:dyDescent="0.3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95" customHeight="1" x14ac:dyDescent="0.3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95" customHeight="1" x14ac:dyDescent="0.3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95" customHeight="1" x14ac:dyDescent="0.3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95" customHeight="1" x14ac:dyDescent="0.3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95" customHeight="1" x14ac:dyDescent="0.3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95" customHeight="1" x14ac:dyDescent="0.3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95" customHeight="1" x14ac:dyDescent="0.3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95" customHeight="1" x14ac:dyDescent="0.3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95" customHeight="1" x14ac:dyDescent="0.3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95" customHeight="1" x14ac:dyDescent="0.3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95" customHeight="1" x14ac:dyDescent="0.3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95" customHeight="1" x14ac:dyDescent="0.3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95" customHeight="1" x14ac:dyDescent="0.3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95" customHeight="1" x14ac:dyDescent="0.3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95" customHeight="1" x14ac:dyDescent="0.3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95" customHeight="1" x14ac:dyDescent="0.3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95" customHeight="1" x14ac:dyDescent="0.3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95" customHeight="1" x14ac:dyDescent="0.3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95" customHeight="1" x14ac:dyDescent="0.3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95" customHeight="1" x14ac:dyDescent="0.3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95" customHeight="1" x14ac:dyDescent="0.3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95" customHeight="1" x14ac:dyDescent="0.3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95" customHeight="1" x14ac:dyDescent="0.3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95" customHeight="1" x14ac:dyDescent="0.3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95" customHeight="1" x14ac:dyDescent="0.3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95" customHeight="1" x14ac:dyDescent="0.3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95" customHeight="1" x14ac:dyDescent="0.3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95" customHeight="1" x14ac:dyDescent="0.3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95" customHeight="1" x14ac:dyDescent="0.3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95" customHeight="1" x14ac:dyDescent="0.3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95" customHeight="1" x14ac:dyDescent="0.3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95" customHeight="1" x14ac:dyDescent="0.3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95" customHeight="1" x14ac:dyDescent="0.3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95" customHeight="1" x14ac:dyDescent="0.3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95" customHeight="1" x14ac:dyDescent="0.3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95" customHeight="1" x14ac:dyDescent="0.3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95" customHeight="1" x14ac:dyDescent="0.3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95" customHeight="1" x14ac:dyDescent="0.3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95" customHeight="1" x14ac:dyDescent="0.3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95" customHeight="1" x14ac:dyDescent="0.3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95" customHeight="1" x14ac:dyDescent="0.3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95" customHeight="1" x14ac:dyDescent="0.3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95" customHeight="1" x14ac:dyDescent="0.3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95" customHeight="1" x14ac:dyDescent="0.3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95" customHeight="1" x14ac:dyDescent="0.3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95" customHeight="1" x14ac:dyDescent="0.3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95" customHeight="1" x14ac:dyDescent="0.3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95" customHeight="1" x14ac:dyDescent="0.3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95" customHeight="1" x14ac:dyDescent="0.3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95" customHeight="1" x14ac:dyDescent="0.3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95" customHeight="1" x14ac:dyDescent="0.3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95" customHeight="1" x14ac:dyDescent="0.3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95" customHeight="1" x14ac:dyDescent="0.3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95" customHeight="1" x14ac:dyDescent="0.3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95" customHeight="1" x14ac:dyDescent="0.3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95" customHeight="1" x14ac:dyDescent="0.3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95" customHeight="1" x14ac:dyDescent="0.3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95" customHeight="1" x14ac:dyDescent="0.3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6"/>
      <c r="N98" s="6"/>
      <c r="O98" s="6"/>
    </row>
    <row r="99" spans="3:18" ht="19.95" customHeight="1" x14ac:dyDescent="0.3">
      <c r="C99" s="5"/>
      <c r="E99" s="5"/>
      <c r="F99" s="5"/>
      <c r="J99" s="5"/>
    </row>
    <row r="100" spans="3:18" ht="19.95" customHeight="1" x14ac:dyDescent="0.3">
      <c r="C100" s="5"/>
      <c r="E100" s="5"/>
      <c r="F100" s="5"/>
      <c r="J100" s="5"/>
    </row>
    <row r="101" spans="3:18" ht="19.95" customHeight="1" x14ac:dyDescent="0.3">
      <c r="C101" s="5"/>
      <c r="E101" s="5"/>
      <c r="F101" s="5"/>
      <c r="J101" s="5"/>
    </row>
    <row r="102" spans="3:18" ht="19.95" customHeight="1" x14ac:dyDescent="0.3">
      <c r="C102" s="5"/>
      <c r="E102" s="5"/>
      <c r="F102" s="5"/>
      <c r="J102" s="5"/>
    </row>
    <row r="103" spans="3:18" ht="19.95" customHeight="1" x14ac:dyDescent="0.3">
      <c r="C103" s="5"/>
      <c r="E103" s="5"/>
      <c r="F103" s="5"/>
      <c r="J103" s="5"/>
    </row>
    <row r="104" spans="3:18" ht="19.95" customHeight="1" x14ac:dyDescent="0.3">
      <c r="C104" s="5"/>
      <c r="E104" s="5"/>
      <c r="F104" s="5"/>
      <c r="J104" s="5"/>
    </row>
    <row r="105" spans="3:18" ht="19.95" customHeight="1" x14ac:dyDescent="0.3">
      <c r="C105" s="5"/>
      <c r="E105" s="5"/>
      <c r="F105" s="5"/>
      <c r="J105" s="5"/>
    </row>
    <row r="106" spans="3:18" ht="19.95" customHeight="1" x14ac:dyDescent="0.3">
      <c r="C106" s="5"/>
      <c r="E106" s="5"/>
      <c r="F106" s="5"/>
      <c r="J106" s="5"/>
    </row>
    <row r="107" spans="3:18" x14ac:dyDescent="0.3">
      <c r="C107" s="5"/>
      <c r="E107" s="5"/>
      <c r="F107" s="5"/>
      <c r="J107" s="5"/>
    </row>
    <row r="108" spans="3:18" x14ac:dyDescent="0.3">
      <c r="C108" s="5"/>
      <c r="E108" s="5"/>
      <c r="F108" s="5"/>
      <c r="J108" s="5"/>
    </row>
    <row r="109" spans="3:18" x14ac:dyDescent="0.3">
      <c r="C109" s="5"/>
      <c r="E109" s="5"/>
      <c r="F109" s="5"/>
      <c r="J109" s="5"/>
    </row>
    <row r="110" spans="3:18" x14ac:dyDescent="0.3">
      <c r="C110" s="5"/>
      <c r="E110" s="5"/>
      <c r="F110" s="5"/>
      <c r="J110" s="5"/>
    </row>
    <row r="111" spans="3:18" x14ac:dyDescent="0.3">
      <c r="C111" s="5"/>
      <c r="E111" s="5"/>
      <c r="F111" s="5"/>
      <c r="J111" s="5"/>
    </row>
    <row r="112" spans="3:18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QnCwoWOZrK9V7Osm3SPieGx3bIXFN+3Ko87upIq8l2rp1bFau5rfbDpCeEptzd2N10nZGYsNpUALpmcpaUEE4Q==" saltValue="a/FurneNoIHs6YtuxhhZYA==" spinCount="100000" sheet="1" objects="1" scenarios="1"/>
  <mergeCells count="6">
    <mergeCell ref="G5:H5"/>
    <mergeCell ref="B1:D1"/>
    <mergeCell ref="B12:G12"/>
    <mergeCell ref="Q12:S12"/>
    <mergeCell ref="B11:I11"/>
    <mergeCell ref="Q11:S11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S7:S9">
    <cfRule type="cellIs" dxfId="5" priority="36" operator="equal">
      <formula>"VYHOVUJE"</formula>
    </cfRule>
  </conditionalFormatting>
  <conditionalFormatting sqref="S7:S9">
    <cfRule type="cellIs" dxfId="4" priority="35" operator="equal">
      <formula>"NEVYHOVUJE"</formula>
    </cfRule>
  </conditionalFormatting>
  <conditionalFormatting sqref="G7:H9 Q7:Q9">
    <cfRule type="containsBlanks" dxfId="3" priority="29">
      <formula>LEN(TRIM(G7))=0</formula>
    </cfRule>
  </conditionalFormatting>
  <conditionalFormatting sqref="G7:H9 Q7:Q9">
    <cfRule type="notContainsBlanks" dxfId="2" priority="27">
      <formula>LEN(TRIM(G7))&gt;0</formula>
    </cfRule>
  </conditionalFormatting>
  <conditionalFormatting sqref="G7:H9 Q7:Q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3">
    <dataValidation type="list" showInputMessage="1" showErrorMessage="1" sqref="J7:J9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U7:U9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2021-06-22T07:46:47Z</dcterms:modified>
</cp:coreProperties>
</file>